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D39"/>
  <c r="C39"/>
  <c r="D13" l="1"/>
  <c r="D17" l="1"/>
  <c r="D24"/>
  <c r="D26" s="1"/>
  <c r="D25" l="1"/>
  <c r="D9" l="1"/>
  <c r="D19" l="1"/>
  <c r="D15"/>
  <c r="D28" l="1"/>
</calcChain>
</file>

<file path=xl/sharedStrings.xml><?xml version="1.0" encoding="utf-8"?>
<sst xmlns="http://schemas.openxmlformats.org/spreadsheetml/2006/main" count="212" uniqueCount="184">
  <si>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</si>
  <si>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</si>
  <si>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</si>
  <si>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</si>
  <si>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</si>
  <si>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</si>
  <si>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</si>
  <si>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</si>
  <si>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</si>
  <si>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</si>
  <si>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</si>
  <si>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</si>
  <si>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</si>
  <si>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</si>
  <si>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</si>
  <si>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</si>
  <si>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</si>
  <si>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</si>
  <si>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</si>
  <si>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</si>
  <si>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</si>
  <si>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</si>
  <si>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</si>
  <si>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</si>
  <si>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</si>
  <si>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</si>
  <si>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</si>
  <si>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</si>
  <si>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</si>
  <si>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</si>
  <si>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</si>
  <si>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</si>
  <si>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</si>
  <si>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</si>
  <si>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</si>
  <si>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</si>
  <si>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</si>
  <si>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</si>
  <si>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</si>
  <si>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</si>
  <si>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</si>
  <si>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</si>
  <si>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</si>
  <si>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</si>
  <si>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</si>
  <si>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</si>
  <si>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</si>
  <si>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</si>
  <si>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</si>
  <si>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</si>
  <si>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</si>
  <si>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</si>
  <si>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</si>
  <si>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</si>
  <si>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</si>
  <si>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</si>
  <si>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</si>
  <si>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</si>
  <si>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</si>
  <si>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</si>
  <si>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</si>
  <si>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</si>
  <si>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</si>
  <si>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</si>
  <si>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</si>
  <si>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</si>
  <si>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</si>
  <si>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</si>
  <si>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</si>
  <si>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</si>
  <si>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</si>
  <si>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</si>
  <si>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</si>
  <si>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</si>
  <si>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</si>
  <si>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</si>
  <si>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</si>
  <si>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</si>
  <si>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</si>
  <si>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</si>
  <si>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</si>
  <si>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</si>
  <si>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</si>
  <si>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</si>
  <si>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</si>
  <si>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</si>
  <si>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</si>
  <si>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</si>
  <si>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</si>
  <si>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</si>
  <si>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</si>
  <si>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</si>
  <si>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</si>
  <si>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</si>
  <si>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</si>
  <si>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</si>
  <si>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</si>
  <si>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</si>
  <si>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</si>
  <si>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</si>
  <si>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</si>
  <si>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</si>
  <si>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</si>
  <si>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</si>
  <si>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</si>
  <si>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</si>
  <si>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</si>
  <si>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</si>
  <si>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</si>
  <si>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</si>
  <si>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</si>
  <si>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</si>
  <si>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</si>
  <si>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</si>
  <si>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</si>
  <si>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</si>
  <si>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</si>
  <si>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</si>
  <si>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</si>
  <si>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</si>
  <si>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</si>
  <si>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</si>
  <si>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</si>
  <si>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</si>
  <si>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</si>
  <si>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</si>
  <si>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</si>
  <si>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</si>
  <si>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</si>
  <si>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</si>
  <si>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</si>
  <si>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</si>
  <si>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</si>
  <si>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</si>
  <si>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</si>
  <si>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</si>
  <si>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</si>
  <si>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</si>
  <si>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</si>
  <si>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</si>
  <si>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</si>
  <si>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</si>
  <si>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</si>
  <si>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</si>
  <si>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</si>
  <si>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</si>
  <si>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</si>
  <si>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</si>
  <si>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</si>
  <si>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</si>
  <si>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</si>
  <si>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</si>
  <si>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</si>
  <si>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</si>
  <si>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</si>
  <si>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</si>
  <si>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</si>
  <si>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</si>
  <si>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</si>
  <si>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</si>
  <si>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</si>
  <si>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</si>
  <si>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</si>
  <si>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</si>
  <si>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</si>
  <si>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</si>
  <si>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</si>
  <si>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</si>
  <si>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</si>
  <si>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</si>
  <si>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</si>
  <si>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</si>
  <si>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</si>
  <si>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</si>
  <si>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</si>
  <si>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Комплекс работ по техническому перевооружению установок цеха № 5: ГФУ, УНСЩС в рамках программ “ОНСС”, “Приведение опасного производственного объекта цеха № 5 к требованиям правил”</t>
  </si>
  <si>
    <t>Оцениваемый параметр
(ЗП план.пнр = ДР*0,00)</t>
  </si>
  <si>
    <t>расчет средних величин  накладных расходов и сметной прибыли  НР и СП приведен ниже:</t>
  </si>
  <si>
    <t>монтаж труб-в (ТМ изм, ППР)-40% от суммы опциона по СМР</t>
  </si>
  <si>
    <t>часть КИПиА (АТХ) -15% от суммы опциона по СМР</t>
  </si>
  <si>
    <t>электрика (ЭМ) -15% от суммы опциона по СМР</t>
  </si>
  <si>
    <t>часть КЖ (КЖ изм, ППР)-30 % от суммы опциона по СМР</t>
  </si>
  <si>
    <t>ИТОГО В СРЕДНЕМ</t>
  </si>
  <si>
    <t>Оцениваемый параметр
(ЗП план = ДР*0,15)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</si>
</sst>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 applyFill="1" applyAlignment="1">
      <alignment horizontal="center"/>
    </xf>
    <xf numFmtId="0" fontId="34" fillId="0" borderId="0" xfId="33" applyFont="1" applyFill="1" applyBorder="1" applyAlignment="1">
      <alignment horizontal="right"/>
    </xf>
    <xf numFmtId="9" fontId="34" fillId="0" borderId="0" xfId="33" applyNumberFormat="1" applyFont="1" applyFill="1" applyBorder="1"/>
    <xf numFmtId="0" fontId="34" fillId="0" borderId="0" xfId="33" applyFont="1" applyFill="1" applyBorder="1"/>
    <xf numFmtId="0" fontId="34" fillId="0" borderId="0" xfId="33" applyFont="1" applyFill="1" applyAlignment="1">
      <alignment horizontal="right"/>
    </xf>
    <xf numFmtId="0" fontId="34" fillId="0" borderId="0" xfId="33" applyFont="1" applyFill="1"/>
    <xf numFmtId="9" fontId="34" fillId="0" borderId="0" xfId="33" applyNumberFormat="1" applyFont="1" applyFill="1"/>
    <xf numFmtId="0" fontId="34" fillId="0" borderId="39" xfId="33" applyFont="1" applyFill="1" applyBorder="1" applyAlignment="1">
      <alignment horizontal="right"/>
    </xf>
    <xf numFmtId="9" fontId="34" fillId="0" borderId="39" xfId="33" applyNumberFormat="1" applyFont="1" applyFill="1" applyBorder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="90" zoomScaleNormal="100" zoomScaleSheetLayoutView="90" workbookViewId="0">
      <selection activeCell="E15" sqref="E15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130</v>
      </c>
    </row>
    <row r="2" spans="1:10" ht="36.75" customHeight="1">
      <c r="A2" s="121" t="s">
        <v>121</v>
      </c>
      <c r="B2" s="122"/>
      <c r="C2" s="122"/>
      <c r="D2" s="122"/>
      <c r="E2" s="122"/>
      <c r="F2" s="122"/>
    </row>
    <row r="3" spans="1:10" ht="30" customHeight="1" thickBot="1">
      <c r="A3" s="18"/>
      <c r="B3" s="130" t="s">
        <v>175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183</v>
      </c>
    </row>
    <row r="9" spans="1:10" ht="23.25" customHeight="1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(D8+D9)*0.78</f>
        <v>0.13455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(D8+D9)*0.5</f>
        <v>8.6249999999999993E-2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>
      <c r="A14" s="57" t="s">
        <v>66</v>
      </c>
      <c r="B14" s="56" t="s">
        <v>155</v>
      </c>
      <c r="C14" s="60"/>
      <c r="D14" s="96">
        <v>0.01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>
      <c r="A15" s="57" t="s">
        <v>71</v>
      </c>
      <c r="B15" s="56" t="s">
        <v>156</v>
      </c>
      <c r="C15" s="60"/>
      <c r="D15" s="96">
        <f>0.02*D14</f>
        <v>2.0000000000000001E-4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165</v>
      </c>
    </row>
    <row r="19" spans="1:7" ht="24.75" customHeight="1">
      <c r="A19" s="57" t="s">
        <v>76</v>
      </c>
      <c r="B19" s="56" t="s">
        <v>72</v>
      </c>
      <c r="C19" s="60"/>
      <c r="D19" s="96">
        <f>(D8+D9+D12+D13+D16+D17+D18)*0.0308</f>
        <v>2.288132E-2</v>
      </c>
      <c r="E19" s="36" t="s">
        <v>89</v>
      </c>
      <c r="F19" s="37" t="s">
        <v>125</v>
      </c>
      <c r="G19" s="109" t="s">
        <v>153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176</v>
      </c>
    </row>
    <row r="24" spans="1:7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0.99678131999999986</v>
      </c>
      <c r="E28" s="24"/>
      <c r="F28" s="50" t="s">
        <v>167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ht="18" customHeight="1">
      <c r="B31" s="17" t="s">
        <v>129</v>
      </c>
    </row>
    <row r="32" spans="1:7" s="58" customFormat="1" ht="20.25" customHeight="1">
      <c r="B32" s="58" t="s">
        <v>177</v>
      </c>
      <c r="G32" s="105"/>
    </row>
    <row r="33" spans="2:7" s="58" customFormat="1" ht="16.5" customHeight="1">
      <c r="C33" s="133" t="s">
        <v>95</v>
      </c>
      <c r="D33" s="133" t="s">
        <v>96</v>
      </c>
      <c r="G33" s="105"/>
    </row>
    <row r="34" spans="2:7" s="58" customFormat="1" ht="16.5" customHeight="1">
      <c r="B34" s="134" t="s">
        <v>178</v>
      </c>
      <c r="C34" s="135">
        <v>0.68</v>
      </c>
      <c r="D34" s="135">
        <v>0.48</v>
      </c>
      <c r="E34" s="136"/>
      <c r="F34" s="136"/>
      <c r="G34" s="105"/>
    </row>
    <row r="35" spans="2:7" s="58" customFormat="1">
      <c r="B35" s="137" t="s">
        <v>179</v>
      </c>
      <c r="C35" s="135">
        <v>0.68</v>
      </c>
      <c r="D35" s="135">
        <v>0.48</v>
      </c>
      <c r="E35" s="138"/>
      <c r="F35" s="138"/>
      <c r="G35" s="105"/>
    </row>
    <row r="36" spans="2:7" s="58" customFormat="1">
      <c r="B36" s="137" t="s">
        <v>180</v>
      </c>
      <c r="C36" s="139">
        <v>0.94</v>
      </c>
      <c r="D36" s="139">
        <v>0.52</v>
      </c>
      <c r="E36" s="138"/>
      <c r="F36" s="138"/>
      <c r="G36" s="105"/>
    </row>
    <row r="37" spans="2:7" s="58" customFormat="1">
      <c r="B37" s="137" t="s">
        <v>181</v>
      </c>
      <c r="C37" s="139">
        <v>0.89</v>
      </c>
      <c r="D37" s="139">
        <v>0.52</v>
      </c>
      <c r="E37" s="138"/>
      <c r="F37" s="138"/>
      <c r="G37" s="105"/>
    </row>
    <row r="38" spans="2:7" s="58" customFormat="1" ht="7.5" customHeight="1">
      <c r="B38" s="140"/>
      <c r="C38" s="141"/>
      <c r="D38" s="141"/>
      <c r="E38" s="136"/>
      <c r="F38" s="136"/>
      <c r="G38" s="105"/>
    </row>
    <row r="39" spans="2:7" s="58" customFormat="1" ht="19.5" customHeight="1">
      <c r="B39" s="137" t="s">
        <v>182</v>
      </c>
      <c r="C39" s="139">
        <f>C34*0.4+C35*0.15+C36*0.15+C37*0.3</f>
        <v>0.78200000000000003</v>
      </c>
      <c r="D39" s="139">
        <f>D34*0.4+D35*0.15+D36*0.15+D37*0.3</f>
        <v>0.498</v>
      </c>
      <c r="E39" s="138"/>
      <c r="F39" s="138"/>
      <c r="G39" s="105"/>
    </row>
    <row r="40" spans="2:7" s="58" customFormat="1">
      <c r="B40" s="58" t="s">
        <v>174</v>
      </c>
      <c r="G40" s="105"/>
    </row>
    <row r="41" spans="2:7" ht="18" hidden="1" customHeight="1"/>
    <row r="42" spans="2:7" s="58" customFormat="1" hidden="1">
      <c r="G42" s="105"/>
    </row>
    <row r="43" spans="2:7" s="58" customFormat="1" hidden="1">
      <c r="G43" s="105"/>
    </row>
    <row r="44" spans="2:7" ht="15.75" customHeight="1"/>
    <row r="45" spans="2:7">
      <c r="B45" s="89" t="s">
        <v>162</v>
      </c>
    </row>
    <row r="46" spans="2:7">
      <c r="B46" s="89" t="s">
        <v>159</v>
      </c>
    </row>
    <row r="47" spans="2:7" s="58" customFormat="1">
      <c r="B47" s="58" t="s">
        <v>174</v>
      </c>
      <c r="G4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131</v>
      </c>
    </row>
    <row r="2" spans="1:9">
      <c r="E2" s="17"/>
      <c r="F2" s="17"/>
    </row>
    <row r="3" spans="1:9" ht="15" customHeight="1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>
      <c r="A4" s="132" t="s">
        <v>175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132</v>
      </c>
      <c r="B6" s="68"/>
      <c r="C6" s="68"/>
      <c r="D6" s="69"/>
      <c r="E6" s="88"/>
      <c r="F6" s="68"/>
      <c r="G6" s="68"/>
      <c r="H6" s="68"/>
    </row>
    <row r="7" spans="1:9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2017-03-07T11:13:23Z</cp:lastPrinted>
  <dcterms:created xsi:type="dcterms:W3CDTF">2010-09-28T10:04:17Z</dcterms:created>
  <dcterms:modified xsi:type="dcterms:W3CDTF">2017-04-17T14:31:33Z</dcterms:modified>
</cp:coreProperties>
</file>